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2DO TRIMESTRE 2024\"/>
    </mc:Choice>
  </mc:AlternateContent>
  <xr:revisionPtr revIDLastSave="0" documentId="13_ncr:1_{17BF13F0-7D0A-41B4-8FD7-02ECD1DD840D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8680" yWindow="-120" windowWidth="20730" windowHeight="110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5" i="1" l="1"/>
  <c r="G84" i="1"/>
  <c r="F83" i="1"/>
  <c r="G81" i="1"/>
  <c r="G80" i="1"/>
  <c r="G79" i="1"/>
  <c r="G78" i="1"/>
  <c r="G77" i="1"/>
  <c r="E76" i="1"/>
  <c r="D76" i="1"/>
  <c r="G74" i="1"/>
  <c r="G73" i="1"/>
  <c r="G72" i="1"/>
  <c r="C71" i="1"/>
  <c r="G71" i="1" s="1"/>
  <c r="G67" i="1"/>
  <c r="G66" i="1"/>
  <c r="F65" i="1"/>
  <c r="G65" i="1" s="1"/>
  <c r="G63" i="1"/>
  <c r="G62" i="1"/>
  <c r="G61" i="1"/>
  <c r="G60" i="1"/>
  <c r="G59" i="1"/>
  <c r="E58" i="1"/>
  <c r="E69" i="1" s="1"/>
  <c r="D58" i="1"/>
  <c r="G56" i="1"/>
  <c r="G55" i="1"/>
  <c r="G54" i="1"/>
  <c r="C53" i="1"/>
  <c r="C69" i="1" s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76" i="1" l="1"/>
  <c r="G58" i="1"/>
  <c r="G53" i="1"/>
  <c r="G30" i="1"/>
  <c r="G12" i="1"/>
  <c r="G7" i="1"/>
  <c r="C87" i="1"/>
  <c r="E87" i="1"/>
  <c r="F69" i="1"/>
  <c r="F87" i="1" s="1"/>
  <c r="G83" i="1"/>
  <c r="D69" i="1"/>
  <c r="D87" i="1" s="1"/>
  <c r="E41" i="1"/>
  <c r="G19" i="1"/>
  <c r="D23" i="1"/>
  <c r="D41" i="1" s="1"/>
  <c r="G69" i="1" l="1"/>
  <c r="G87" i="1"/>
  <c r="G41" i="1"/>
  <c r="G23" i="1"/>
</calcChain>
</file>

<file path=xl/sharedStrings.xml><?xml version="1.0" encoding="utf-8"?>
<sst xmlns="http://schemas.openxmlformats.org/spreadsheetml/2006/main" count="85" uniqueCount="34">
  <si>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</si>
  <si>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</si>
  <si>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</si>
  <si>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</si>
  <si>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</si>
  <si>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</si>
  <si>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</si>
  <si>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</si>
  <si>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</si>
  <si>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</si>
  <si>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</si>
  <si>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</si>
  <si>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</si>
  <si>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</si>
  <si>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</si>
  <si>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</si>
  <si>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</si>
  <si>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</si>
  <si>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</si>
  <si>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</si>
  <si>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30 de Junio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</si>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</sst>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Protection="1">
      <protection locked="0"/>
    </xf>
    <xf numFmtId="0" fontId="0" fillId="0" borderId="0" xfId="0" applyProtection="1">
      <protection locked="0"/>
    </xf>
    <xf numFmtId="0" fontId="6" fillId="4" borderId="25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1712119</xdr:colOff>
      <xdr:row>42</xdr:row>
      <xdr:rowOff>564355</xdr:rowOff>
    </xdr:from>
    <xdr:to>
      <xdr:col>5</xdr:col>
      <xdr:colOff>54273</xdr:colOff>
      <xdr:row>42</xdr:row>
      <xdr:rowOff>1611153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66D3CEC-8299-4DB7-9C0C-68CB7948E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915150" y="9910761"/>
          <a:ext cx="2146439" cy="1042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690563</xdr:colOff>
      <xdr:row>42</xdr:row>
      <xdr:rowOff>285749</xdr:rowOff>
    </xdr:from>
    <xdr:to>
      <xdr:col>1</xdr:col>
      <xdr:colOff>2952749</xdr:colOff>
      <xdr:row>42</xdr:row>
      <xdr:rowOff>1617390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ACE08351-BCBB-4B1F-A077-199E41299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9632155"/>
          <a:ext cx="2262186" cy="133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1914525</xdr:colOff>
      <xdr:row>89</xdr:row>
      <xdr:rowOff>586262</xdr:rowOff>
    </xdr:from>
    <xdr:ext cx="2146439" cy="1042988"/>
    <xdr:pic>
      <xdr:nvPicPr>
        <xdr:cNvPr id="4" name="3 Imagen">
          <a:extLst>
            <a:ext uri="{FF2B5EF4-FFF2-40B4-BE49-F238E27FC236}">
              <a16:creationId xmlns:a16="http://schemas.microsoft.com/office/drawing/2014/main" id="{346B60E5-BA5E-426E-8EBD-1D3489924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7260431" y="19767231"/>
          <a:ext cx="2146439" cy="1042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690563</xdr:colOff>
      <xdr:row>89</xdr:row>
      <xdr:rowOff>285749</xdr:rowOff>
    </xdr:from>
    <xdr:ext cx="2262186" cy="1331641"/>
    <xdr:pic>
      <xdr:nvPicPr>
        <xdr:cNvPr id="5" name="1 Imagen">
          <a:extLst>
            <a:ext uri="{FF2B5EF4-FFF2-40B4-BE49-F238E27FC236}">
              <a16:creationId xmlns:a16="http://schemas.microsoft.com/office/drawing/2014/main" id="{0D26BB05-E5C2-4919-9ED8-B84194AFF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9632155"/>
          <a:ext cx="2262186" cy="133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zoomScale="80" zoomScaleNormal="80" workbookViewId="0">
      <selection activeCell="G90" sqref="G90"/>
    </sheetView>
  </sheetViews>
  <sheetFormatPr baseColWidth="10" defaultColWidth="11.5546875" defaultRowHeight="13.8" x14ac:dyDescent="0.25"/>
  <cols>
    <col min="1" max="1" width="2.5546875" style="25" customWidth="1"/>
    <col min="2" max="2" width="47" style="25" customWidth="1"/>
    <col min="3" max="7" width="28.5546875" style="25" customWidth="1"/>
    <col min="8" max="16384" width="11.5546875" style="25"/>
  </cols>
  <sheetData>
    <row r="1" spans="2:8" ht="14.4" thickBot="1" x14ac:dyDescent="0.3">
      <c r="H1" s="26" t="s">
        <v>0</v>
      </c>
    </row>
    <row r="2" spans="2:8" x14ac:dyDescent="0.25">
      <c r="B2" s="62" t="s">
        <v>19</v>
      </c>
      <c r="C2" s="63"/>
      <c r="D2" s="63"/>
      <c r="E2" s="63"/>
      <c r="F2" s="63"/>
      <c r="G2" s="64"/>
    </row>
    <row r="3" spans="2:8" x14ac:dyDescent="0.25">
      <c r="B3" s="65" t="s">
        <v>1</v>
      </c>
      <c r="C3" s="66"/>
      <c r="D3" s="66"/>
      <c r="E3" s="66"/>
      <c r="F3" s="66"/>
      <c r="G3" s="67"/>
    </row>
    <row r="4" spans="2:8" ht="14.4" thickBot="1" x14ac:dyDescent="0.3">
      <c r="B4" s="59" t="s">
        <v>20</v>
      </c>
      <c r="C4" s="60"/>
      <c r="D4" s="60"/>
      <c r="E4" s="60"/>
      <c r="F4" s="60"/>
      <c r="G4" s="61"/>
    </row>
    <row r="5" spans="2:8" ht="36.6" thickBot="1" x14ac:dyDescent="0.3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5">
      <c r="B6" s="1"/>
      <c r="C6" s="10"/>
      <c r="D6" s="10"/>
      <c r="E6" s="18"/>
      <c r="F6" s="10"/>
      <c r="G6" s="2"/>
    </row>
    <row r="7" spans="2:8" ht="24.75" customHeight="1" x14ac:dyDescent="0.25">
      <c r="B7" s="30" t="s">
        <v>21</v>
      </c>
      <c r="C7" s="14">
        <f>SUM(C8,C9,C10)</f>
        <v>50000000</v>
      </c>
      <c r="D7" s="11"/>
      <c r="E7" s="19"/>
      <c r="F7" s="11"/>
      <c r="G7" s="3">
        <f>SUM(C7:F7)</f>
        <v>50000000</v>
      </c>
    </row>
    <row r="8" spans="2:8" x14ac:dyDescent="0.25">
      <c r="B8" s="4" t="s">
        <v>8</v>
      </c>
      <c r="C8" s="15">
        <v>0</v>
      </c>
      <c r="D8" s="12"/>
      <c r="E8" s="20"/>
      <c r="F8" s="12"/>
      <c r="G8" s="5">
        <f>SUM(C8:F8)</f>
        <v>0</v>
      </c>
    </row>
    <row r="9" spans="2:8" x14ac:dyDescent="0.25">
      <c r="B9" s="4" t="s">
        <v>9</v>
      </c>
      <c r="C9" s="15">
        <v>50000000</v>
      </c>
      <c r="D9" s="12"/>
      <c r="E9" s="20"/>
      <c r="F9" s="12"/>
      <c r="G9" s="5">
        <f>SUM(C9:F9)</f>
        <v>50000000</v>
      </c>
    </row>
    <row r="10" spans="2:8" x14ac:dyDescent="0.25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5">
      <c r="B11" s="4"/>
      <c r="C11" s="13"/>
      <c r="D11" s="13"/>
      <c r="E11" s="21"/>
      <c r="F11" s="13"/>
      <c r="G11" s="5"/>
    </row>
    <row r="12" spans="2:8" ht="25.5" customHeight="1" x14ac:dyDescent="0.25">
      <c r="B12" s="30" t="s">
        <v>22</v>
      </c>
      <c r="C12" s="11"/>
      <c r="D12" s="14">
        <f>SUM(D14,D15,D16,D17,)</f>
        <v>8992870.4900000002</v>
      </c>
      <c r="E12" s="22">
        <f>SUM(E13)</f>
        <v>-43571263.75</v>
      </c>
      <c r="F12" s="11"/>
      <c r="G12" s="3">
        <f>SUM(C12:F12)</f>
        <v>-34578393.259999998</v>
      </c>
    </row>
    <row r="13" spans="2:8" x14ac:dyDescent="0.25">
      <c r="B13" s="4" t="s">
        <v>11</v>
      </c>
      <c r="C13" s="12"/>
      <c r="D13" s="12"/>
      <c r="E13" s="23">
        <v>-43571263.75</v>
      </c>
      <c r="F13" s="12"/>
      <c r="G13" s="5">
        <f>SUM(C13:F13)</f>
        <v>-43571263.75</v>
      </c>
    </row>
    <row r="14" spans="2:8" x14ac:dyDescent="0.25">
      <c r="B14" s="4" t="s">
        <v>12</v>
      </c>
      <c r="C14" s="12"/>
      <c r="D14" s="15">
        <v>23612120.18</v>
      </c>
      <c r="E14" s="20"/>
      <c r="F14" s="12"/>
      <c r="G14" s="5">
        <f>SUM(C14:F14)</f>
        <v>23612120.18</v>
      </c>
    </row>
    <row r="15" spans="2:8" x14ac:dyDescent="0.25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5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5">
      <c r="B17" s="4" t="s">
        <v>15</v>
      </c>
      <c r="C17" s="12"/>
      <c r="D17" s="15">
        <v>-14619249.689999999</v>
      </c>
      <c r="E17" s="20"/>
      <c r="F17" s="12"/>
      <c r="G17" s="5">
        <f>D17</f>
        <v>-14619249.689999999</v>
      </c>
    </row>
    <row r="18" spans="2:7" x14ac:dyDescent="0.25">
      <c r="B18" s="4"/>
      <c r="C18" s="13"/>
      <c r="D18" s="13"/>
      <c r="E18" s="21"/>
      <c r="F18" s="13"/>
      <c r="G18" s="5"/>
    </row>
    <row r="19" spans="2:7" ht="39" customHeight="1" x14ac:dyDescent="0.25">
      <c r="B19" s="30" t="s">
        <v>23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5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5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5">
      <c r="B22" s="4"/>
      <c r="C22" s="13"/>
      <c r="D22" s="13"/>
      <c r="E22" s="21"/>
      <c r="F22" s="13"/>
      <c r="G22" s="5"/>
    </row>
    <row r="23" spans="2:7" ht="31.5" customHeight="1" x14ac:dyDescent="0.25">
      <c r="B23" s="30" t="s">
        <v>24</v>
      </c>
      <c r="C23" s="14">
        <f>SUM(C7)</f>
        <v>50000000</v>
      </c>
      <c r="D23" s="14">
        <f>SUM(D12)</f>
        <v>8992870.4900000002</v>
      </c>
      <c r="E23" s="22">
        <f>E12</f>
        <v>-43571263.75</v>
      </c>
      <c r="F23" s="14">
        <f>SUM(F19)</f>
        <v>0</v>
      </c>
      <c r="G23" s="3">
        <f>SUM(C23:F23)</f>
        <v>15421606.740000002</v>
      </c>
    </row>
    <row r="24" spans="2:7" x14ac:dyDescent="0.25">
      <c r="B24" s="4"/>
      <c r="C24" s="14"/>
      <c r="D24" s="13"/>
      <c r="E24" s="21"/>
      <c r="F24" s="13"/>
      <c r="G24" s="5"/>
    </row>
    <row r="25" spans="2:7" ht="24" x14ac:dyDescent="0.25">
      <c r="B25" s="30" t="s">
        <v>25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5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5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5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5">
      <c r="B29" s="4"/>
      <c r="C29" s="13"/>
      <c r="D29" s="13"/>
      <c r="E29" s="21"/>
      <c r="F29" s="13"/>
      <c r="G29" s="5"/>
    </row>
    <row r="30" spans="2:7" ht="24" x14ac:dyDescent="0.25">
      <c r="B30" s="30" t="s">
        <v>26</v>
      </c>
      <c r="C30" s="11"/>
      <c r="D30" s="14">
        <f>D32</f>
        <v>-43571263.75</v>
      </c>
      <c r="E30" s="22">
        <f>SUM(E31:E35)</f>
        <v>-8388337.1099999994</v>
      </c>
      <c r="F30" s="11"/>
      <c r="G30" s="3">
        <f>SUM(D30:E30)</f>
        <v>-51959600.859999999</v>
      </c>
    </row>
    <row r="31" spans="2:7" x14ac:dyDescent="0.25">
      <c r="B31" s="4" t="s">
        <v>11</v>
      </c>
      <c r="C31" s="12"/>
      <c r="D31" s="12"/>
      <c r="E31" s="23">
        <v>-51959600.859999999</v>
      </c>
      <c r="F31" s="12"/>
      <c r="G31" s="5">
        <f>SUM(E31)</f>
        <v>-51959600.859999999</v>
      </c>
    </row>
    <row r="32" spans="2:7" x14ac:dyDescent="0.25">
      <c r="B32" s="4" t="s">
        <v>12</v>
      </c>
      <c r="C32" s="12"/>
      <c r="D32" s="15">
        <v>-43571263.75</v>
      </c>
      <c r="E32" s="23">
        <v>43571263.75</v>
      </c>
      <c r="F32" s="12"/>
      <c r="G32" s="5">
        <f>SUM(D32:E32)</f>
        <v>0</v>
      </c>
    </row>
    <row r="33" spans="2:7" x14ac:dyDescent="0.25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5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5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5">
      <c r="B36" s="4"/>
      <c r="C36" s="13"/>
      <c r="D36" s="13"/>
      <c r="E36" s="21"/>
      <c r="F36" s="13"/>
      <c r="G36" s="5"/>
    </row>
    <row r="37" spans="2:7" ht="24" x14ac:dyDescent="0.25">
      <c r="B37" s="30" t="s">
        <v>27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5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5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5">
      <c r="B40" s="4"/>
      <c r="C40" s="13"/>
      <c r="D40" s="13"/>
      <c r="E40" s="21"/>
      <c r="F40" s="13"/>
      <c r="G40" s="5"/>
    </row>
    <row r="41" spans="2:7" ht="27.75" customHeight="1" thickBot="1" x14ac:dyDescent="0.3">
      <c r="B41" s="31" t="s">
        <v>28</v>
      </c>
      <c r="C41" s="16">
        <f>SUM(C23,C25)</f>
        <v>50000000</v>
      </c>
      <c r="D41" s="16">
        <f>SUM(D23,D30)</f>
        <v>-34578393.259999998</v>
      </c>
      <c r="E41" s="24">
        <f>SUM(E30,E23)</f>
        <v>-51959600.859999999</v>
      </c>
      <c r="F41" s="16">
        <f>SUM(F37,F23)</f>
        <v>0</v>
      </c>
      <c r="G41" s="6">
        <f>SUM(C41:F41)</f>
        <v>-36537994.119999997</v>
      </c>
    </row>
    <row r="42" spans="2:7" x14ac:dyDescent="0.25">
      <c r="B42" s="27" t="s">
        <v>18</v>
      </c>
    </row>
    <row r="43" spans="2:7" s="28" customFormat="1" ht="140.25" customHeight="1" x14ac:dyDescent="0.25"/>
    <row r="44" spans="2:7" s="28" customFormat="1" ht="14.4" x14ac:dyDescent="0.3">
      <c r="B44" s="52" t="s">
        <v>30</v>
      </c>
      <c r="C44" s="53"/>
      <c r="D44" s="54"/>
      <c r="E44" s="55" t="s">
        <v>31</v>
      </c>
    </row>
    <row r="45" spans="2:7" s="28" customFormat="1" ht="14.4" x14ac:dyDescent="0.3">
      <c r="B45" s="56" t="s">
        <v>32</v>
      </c>
      <c r="C45" s="57"/>
      <c r="D45" s="54"/>
      <c r="E45" s="58" t="s">
        <v>33</v>
      </c>
    </row>
    <row r="46" spans="2:7" s="28" customFormat="1" x14ac:dyDescent="0.25"/>
    <row r="47" spans="2:7" s="28" customFormat="1" ht="14.4" thickBot="1" x14ac:dyDescent="0.3"/>
    <row r="48" spans="2:7" s="28" customFormat="1" x14ac:dyDescent="0.25">
      <c r="B48" s="62" t="s">
        <v>29</v>
      </c>
      <c r="C48" s="63"/>
      <c r="D48" s="63"/>
      <c r="E48" s="63"/>
      <c r="F48" s="63"/>
      <c r="G48" s="64"/>
    </row>
    <row r="49" spans="2:7" s="28" customFormat="1" x14ac:dyDescent="0.25">
      <c r="B49" s="68" t="s">
        <v>1</v>
      </c>
      <c r="C49" s="69"/>
      <c r="D49" s="69"/>
      <c r="E49" s="69"/>
      <c r="F49" s="69"/>
      <c r="G49" s="70"/>
    </row>
    <row r="50" spans="2:7" s="28" customFormat="1" ht="14.4" thickBot="1" x14ac:dyDescent="0.3">
      <c r="B50" s="59" t="s">
        <v>20</v>
      </c>
      <c r="C50" s="60"/>
      <c r="D50" s="60"/>
      <c r="E50" s="60"/>
      <c r="F50" s="60"/>
      <c r="G50" s="61"/>
    </row>
    <row r="51" spans="2:7" s="28" customFormat="1" ht="36.6" thickBot="1" x14ac:dyDescent="0.3">
      <c r="B51" s="32" t="s">
        <v>2</v>
      </c>
      <c r="C51" s="33" t="s">
        <v>3</v>
      </c>
      <c r="D51" s="33" t="s">
        <v>4</v>
      </c>
      <c r="E51" s="34" t="s">
        <v>5</v>
      </c>
      <c r="F51" s="33" t="s">
        <v>6</v>
      </c>
      <c r="G51" s="35" t="s">
        <v>7</v>
      </c>
    </row>
    <row r="52" spans="2:7" s="28" customFormat="1" x14ac:dyDescent="0.25">
      <c r="B52" s="36"/>
      <c r="C52" s="37"/>
      <c r="D52" s="37"/>
      <c r="E52" s="38"/>
      <c r="F52" s="37"/>
      <c r="G52" s="39"/>
    </row>
    <row r="53" spans="2:7" s="28" customFormat="1" x14ac:dyDescent="0.25">
      <c r="B53" s="30" t="s">
        <v>21</v>
      </c>
      <c r="C53" s="40">
        <f>SUM(C54,C55,C56)</f>
        <v>52084608.210000001</v>
      </c>
      <c r="D53" s="41"/>
      <c r="E53" s="42"/>
      <c r="F53" s="41"/>
      <c r="G53" s="43">
        <f>SUM(C53:F53)</f>
        <v>52084608.210000001</v>
      </c>
    </row>
    <row r="54" spans="2:7" s="28" customFormat="1" x14ac:dyDescent="0.25">
      <c r="B54" s="44" t="s">
        <v>8</v>
      </c>
      <c r="C54" s="15">
        <v>52084608.210000001</v>
      </c>
      <c r="D54" s="45"/>
      <c r="E54" s="46"/>
      <c r="F54" s="45"/>
      <c r="G54" s="47">
        <f>SUM(C54:F54)</f>
        <v>52084608.210000001</v>
      </c>
    </row>
    <row r="55" spans="2:7" s="28" customFormat="1" x14ac:dyDescent="0.25">
      <c r="B55" s="44" t="s">
        <v>9</v>
      </c>
      <c r="C55" s="15">
        <v>0</v>
      </c>
      <c r="D55" s="45"/>
      <c r="E55" s="46"/>
      <c r="F55" s="45"/>
      <c r="G55" s="47">
        <f>SUM(C55:F55)</f>
        <v>0</v>
      </c>
    </row>
    <row r="56" spans="2:7" s="28" customFormat="1" x14ac:dyDescent="0.25">
      <c r="B56" s="44" t="s">
        <v>10</v>
      </c>
      <c r="C56" s="15">
        <v>0</v>
      </c>
      <c r="D56" s="45"/>
      <c r="E56" s="46"/>
      <c r="F56" s="45"/>
      <c r="G56" s="47">
        <f>SUM(C56:F56)</f>
        <v>0</v>
      </c>
    </row>
    <row r="57" spans="2:7" s="28" customFormat="1" x14ac:dyDescent="0.25">
      <c r="B57" s="44"/>
      <c r="C57" s="15"/>
      <c r="D57" s="15"/>
      <c r="E57" s="23"/>
      <c r="F57" s="15"/>
      <c r="G57" s="47"/>
    </row>
    <row r="58" spans="2:7" s="28" customFormat="1" x14ac:dyDescent="0.25">
      <c r="B58" s="30" t="s">
        <v>22</v>
      </c>
      <c r="C58" s="41"/>
      <c r="D58" s="40">
        <f>SUM(D60,D61,D62,D63,)</f>
        <v>134544868.49000001</v>
      </c>
      <c r="E58" s="48">
        <f>SUM(E59)</f>
        <v>37263978.340000004</v>
      </c>
      <c r="F58" s="41"/>
      <c r="G58" s="43">
        <f>SUM(C58:F58)</f>
        <v>171808846.83000001</v>
      </c>
    </row>
    <row r="59" spans="2:7" s="28" customFormat="1" x14ac:dyDescent="0.25">
      <c r="B59" s="44" t="s">
        <v>11</v>
      </c>
      <c r="C59" s="45"/>
      <c r="D59" s="45"/>
      <c r="E59" s="23">
        <v>37263978.340000004</v>
      </c>
      <c r="F59" s="45"/>
      <c r="G59" s="47">
        <f>SUM(C59:F59)</f>
        <v>37263978.340000004</v>
      </c>
    </row>
    <row r="60" spans="2:7" s="28" customFormat="1" x14ac:dyDescent="0.25">
      <c r="B60" s="44" t="s">
        <v>12</v>
      </c>
      <c r="C60" s="45"/>
      <c r="D60" s="15">
        <v>0</v>
      </c>
      <c r="E60" s="46"/>
      <c r="F60" s="45"/>
      <c r="G60" s="47">
        <f>SUM(C60:F60)</f>
        <v>0</v>
      </c>
    </row>
    <row r="61" spans="2:7" s="28" customFormat="1" x14ac:dyDescent="0.25">
      <c r="B61" s="44" t="s">
        <v>13</v>
      </c>
      <c r="C61" s="45"/>
      <c r="D61" s="15">
        <v>105605547.08</v>
      </c>
      <c r="E61" s="46"/>
      <c r="F61" s="45"/>
      <c r="G61" s="47">
        <f>D61</f>
        <v>105605547.08</v>
      </c>
    </row>
    <row r="62" spans="2:7" s="28" customFormat="1" x14ac:dyDescent="0.25">
      <c r="B62" s="44" t="s">
        <v>14</v>
      </c>
      <c r="C62" s="45"/>
      <c r="D62" s="15">
        <v>28939321.41</v>
      </c>
      <c r="E62" s="46"/>
      <c r="F62" s="45"/>
      <c r="G62" s="47">
        <f>D62</f>
        <v>28939321.41</v>
      </c>
    </row>
    <row r="63" spans="2:7" s="28" customFormat="1" x14ac:dyDescent="0.25">
      <c r="B63" s="44" t="s">
        <v>15</v>
      </c>
      <c r="C63" s="45"/>
      <c r="D63" s="15">
        <v>0</v>
      </c>
      <c r="E63" s="46"/>
      <c r="F63" s="45"/>
      <c r="G63" s="47">
        <f>D63</f>
        <v>0</v>
      </c>
    </row>
    <row r="64" spans="2:7" s="28" customFormat="1" x14ac:dyDescent="0.25">
      <c r="B64" s="44"/>
      <c r="C64" s="15"/>
      <c r="D64" s="15">
        <v>0</v>
      </c>
      <c r="E64" s="23"/>
      <c r="F64" s="15"/>
      <c r="G64" s="47"/>
    </row>
    <row r="65" spans="2:7" s="28" customFormat="1" ht="24" x14ac:dyDescent="0.25">
      <c r="B65" s="30" t="s">
        <v>23</v>
      </c>
      <c r="C65" s="45"/>
      <c r="D65" s="45"/>
      <c r="E65" s="46"/>
      <c r="F65" s="40">
        <f>SUM(F66,F67,)</f>
        <v>0</v>
      </c>
      <c r="G65" s="43">
        <f>F65</f>
        <v>0</v>
      </c>
    </row>
    <row r="66" spans="2:7" s="28" customFormat="1" x14ac:dyDescent="0.25">
      <c r="B66" s="44" t="s">
        <v>16</v>
      </c>
      <c r="C66" s="45"/>
      <c r="D66" s="45"/>
      <c r="E66" s="46"/>
      <c r="F66" s="15">
        <v>0</v>
      </c>
      <c r="G66" s="47">
        <f>F66</f>
        <v>0</v>
      </c>
    </row>
    <row r="67" spans="2:7" s="28" customFormat="1" x14ac:dyDescent="0.25">
      <c r="B67" s="44" t="s">
        <v>17</v>
      </c>
      <c r="C67" s="45"/>
      <c r="D67" s="45"/>
      <c r="E67" s="46"/>
      <c r="F67" s="15">
        <v>0</v>
      </c>
      <c r="G67" s="47">
        <f>F67</f>
        <v>0</v>
      </c>
    </row>
    <row r="68" spans="2:7" s="28" customFormat="1" x14ac:dyDescent="0.25">
      <c r="B68" s="44"/>
      <c r="C68" s="15"/>
      <c r="D68" s="15"/>
      <c r="E68" s="23"/>
      <c r="F68" s="15"/>
      <c r="G68" s="47"/>
    </row>
    <row r="69" spans="2:7" s="28" customFormat="1" x14ac:dyDescent="0.25">
      <c r="B69" s="30" t="s">
        <v>24</v>
      </c>
      <c r="C69" s="40">
        <f>SUM(C53)</f>
        <v>52084608.210000001</v>
      </c>
      <c r="D69" s="40">
        <f>SUM(D58)</f>
        <v>134544868.49000001</v>
      </c>
      <c r="E69" s="48">
        <f>E58</f>
        <v>37263978.340000004</v>
      </c>
      <c r="F69" s="40">
        <f>SUM(F65)</f>
        <v>0</v>
      </c>
      <c r="G69" s="43">
        <f>SUM(C69:F69)</f>
        <v>223893455.04000002</v>
      </c>
    </row>
    <row r="70" spans="2:7" s="28" customFormat="1" x14ac:dyDescent="0.25">
      <c r="B70" s="44"/>
      <c r="C70" s="40"/>
      <c r="D70" s="15"/>
      <c r="E70" s="23"/>
      <c r="F70" s="15"/>
      <c r="G70" s="47"/>
    </row>
    <row r="71" spans="2:7" s="28" customFormat="1" ht="24" x14ac:dyDescent="0.25">
      <c r="B71" s="30" t="s">
        <v>25</v>
      </c>
      <c r="C71" s="40">
        <f>SUM(C72:C74)</f>
        <v>0</v>
      </c>
      <c r="D71" s="41"/>
      <c r="E71" s="42"/>
      <c r="F71" s="41"/>
      <c r="G71" s="43">
        <f>C71</f>
        <v>0</v>
      </c>
    </row>
    <row r="72" spans="2:7" s="28" customFormat="1" x14ac:dyDescent="0.25">
      <c r="B72" s="44" t="s">
        <v>8</v>
      </c>
      <c r="C72" s="15">
        <v>0</v>
      </c>
      <c r="D72" s="45"/>
      <c r="E72" s="46"/>
      <c r="F72" s="45"/>
      <c r="G72" s="47">
        <f>C72</f>
        <v>0</v>
      </c>
    </row>
    <row r="73" spans="2:7" s="28" customFormat="1" x14ac:dyDescent="0.25">
      <c r="B73" s="44" t="s">
        <v>9</v>
      </c>
      <c r="C73" s="15">
        <v>0</v>
      </c>
      <c r="D73" s="45"/>
      <c r="E73" s="46"/>
      <c r="F73" s="45"/>
      <c r="G73" s="47">
        <f>C73</f>
        <v>0</v>
      </c>
    </row>
    <row r="74" spans="2:7" s="28" customFormat="1" x14ac:dyDescent="0.25">
      <c r="B74" s="44" t="s">
        <v>10</v>
      </c>
      <c r="C74" s="15">
        <v>0</v>
      </c>
      <c r="D74" s="45"/>
      <c r="E74" s="46"/>
      <c r="F74" s="45"/>
      <c r="G74" s="47">
        <f>C74</f>
        <v>0</v>
      </c>
    </row>
    <row r="75" spans="2:7" s="28" customFormat="1" x14ac:dyDescent="0.25">
      <c r="B75" s="44"/>
      <c r="C75" s="15"/>
      <c r="D75" s="15"/>
      <c r="E75" s="23"/>
      <c r="F75" s="15"/>
      <c r="G75" s="47"/>
    </row>
    <row r="76" spans="2:7" s="28" customFormat="1" ht="24" x14ac:dyDescent="0.25">
      <c r="B76" s="30" t="s">
        <v>26</v>
      </c>
      <c r="C76" s="41"/>
      <c r="D76" s="40">
        <f>D78</f>
        <v>37263978.340000004</v>
      </c>
      <c r="E76" s="48">
        <f>SUM(E77:E81)</f>
        <v>-19999619.210000005</v>
      </c>
      <c r="F76" s="41"/>
      <c r="G76" s="43">
        <f>SUM(D76:E76)</f>
        <v>17264359.129999999</v>
      </c>
    </row>
    <row r="77" spans="2:7" s="28" customFormat="1" x14ac:dyDescent="0.25">
      <c r="B77" s="44" t="s">
        <v>11</v>
      </c>
      <c r="C77" s="45"/>
      <c r="D77" s="45"/>
      <c r="E77" s="23">
        <v>17264359.129999999</v>
      </c>
      <c r="F77" s="45"/>
      <c r="G77" s="47">
        <f>SUM(E77)</f>
        <v>17264359.129999999</v>
      </c>
    </row>
    <row r="78" spans="2:7" s="28" customFormat="1" x14ac:dyDescent="0.25">
      <c r="B78" s="44" t="s">
        <v>12</v>
      </c>
      <c r="C78" s="45"/>
      <c r="D78" s="15">
        <v>37263978.340000004</v>
      </c>
      <c r="E78" s="23">
        <v>-37263978.340000004</v>
      </c>
      <c r="F78" s="45"/>
      <c r="G78" s="47">
        <f>SUM(D78:E78)</f>
        <v>0</v>
      </c>
    </row>
    <row r="79" spans="2:7" s="28" customFormat="1" x14ac:dyDescent="0.25">
      <c r="B79" s="44" t="s">
        <v>13</v>
      </c>
      <c r="C79" s="45"/>
      <c r="D79" s="45"/>
      <c r="E79" s="23">
        <v>0</v>
      </c>
      <c r="F79" s="45"/>
      <c r="G79" s="47">
        <f>E79</f>
        <v>0</v>
      </c>
    </row>
    <row r="80" spans="2:7" s="28" customFormat="1" x14ac:dyDescent="0.25">
      <c r="B80" s="44" t="s">
        <v>14</v>
      </c>
      <c r="C80" s="45"/>
      <c r="D80" s="45"/>
      <c r="E80" s="23">
        <v>0</v>
      </c>
      <c r="F80" s="45"/>
      <c r="G80" s="47">
        <f>E80</f>
        <v>0</v>
      </c>
    </row>
    <row r="81" spans="2:7" s="28" customFormat="1" x14ac:dyDescent="0.25">
      <c r="B81" s="44" t="s">
        <v>15</v>
      </c>
      <c r="C81" s="45"/>
      <c r="D81" s="45"/>
      <c r="E81" s="23">
        <v>0</v>
      </c>
      <c r="F81" s="45"/>
      <c r="G81" s="47">
        <f>E81</f>
        <v>0</v>
      </c>
    </row>
    <row r="82" spans="2:7" s="28" customFormat="1" x14ac:dyDescent="0.25">
      <c r="B82" s="44"/>
      <c r="C82" s="15"/>
      <c r="D82" s="15"/>
      <c r="E82" s="23"/>
      <c r="F82" s="15"/>
      <c r="G82" s="47"/>
    </row>
    <row r="83" spans="2:7" s="28" customFormat="1" ht="24" x14ac:dyDescent="0.25">
      <c r="B83" s="30" t="s">
        <v>27</v>
      </c>
      <c r="C83" s="45"/>
      <c r="D83" s="45"/>
      <c r="E83" s="46"/>
      <c r="F83" s="40">
        <f>SUM(F84:F85)</f>
        <v>0</v>
      </c>
      <c r="G83" s="43">
        <f>F83</f>
        <v>0</v>
      </c>
    </row>
    <row r="84" spans="2:7" s="28" customFormat="1" x14ac:dyDescent="0.25">
      <c r="B84" s="44" t="s">
        <v>16</v>
      </c>
      <c r="C84" s="45"/>
      <c r="D84" s="45"/>
      <c r="E84" s="46"/>
      <c r="F84" s="15">
        <v>0</v>
      </c>
      <c r="G84" s="47">
        <f>F84</f>
        <v>0</v>
      </c>
    </row>
    <row r="85" spans="2:7" s="28" customFormat="1" x14ac:dyDescent="0.25">
      <c r="B85" s="44" t="s">
        <v>17</v>
      </c>
      <c r="C85" s="45"/>
      <c r="D85" s="45"/>
      <c r="E85" s="46"/>
      <c r="F85" s="15">
        <v>0</v>
      </c>
      <c r="G85" s="47">
        <f>F85</f>
        <v>0</v>
      </c>
    </row>
    <row r="86" spans="2:7" s="28" customFormat="1" x14ac:dyDescent="0.25">
      <c r="B86" s="44"/>
      <c r="C86" s="15"/>
      <c r="D86" s="15"/>
      <c r="E86" s="23"/>
      <c r="F86" s="15"/>
      <c r="G86" s="47"/>
    </row>
    <row r="87" spans="2:7" s="28" customFormat="1" ht="14.4" thickBot="1" x14ac:dyDescent="0.3">
      <c r="B87" s="31" t="s">
        <v>28</v>
      </c>
      <c r="C87" s="49">
        <f>SUM(C69,C71)</f>
        <v>52084608.210000001</v>
      </c>
      <c r="D87" s="49">
        <f>SUM(D69,D76)</f>
        <v>171808846.83000001</v>
      </c>
      <c r="E87" s="50">
        <f>SUM(E76,E69)</f>
        <v>17264359.129999999</v>
      </c>
      <c r="F87" s="49">
        <f>SUM(F83,F69)</f>
        <v>0</v>
      </c>
      <c r="G87" s="51">
        <f>SUM(C87:F87)</f>
        <v>241157814.17000002</v>
      </c>
    </row>
    <row r="88" spans="2:7" s="28" customFormat="1" x14ac:dyDescent="0.25">
      <c r="B88" s="29" t="s">
        <v>18</v>
      </c>
    </row>
    <row r="89" spans="2:7" s="28" customFormat="1" x14ac:dyDescent="0.25"/>
    <row r="90" spans="2:7" s="28" customFormat="1" ht="140.25" customHeight="1" x14ac:dyDescent="0.25">
      <c r="C90" s="71"/>
    </row>
    <row r="91" spans="2:7" s="28" customFormat="1" ht="14.4" x14ac:dyDescent="0.3">
      <c r="B91" s="52" t="s">
        <v>30</v>
      </c>
      <c r="C91" s="72"/>
      <c r="D91" s="73"/>
      <c r="E91" s="55" t="s">
        <v>31</v>
      </c>
    </row>
    <row r="92" spans="2:7" s="28" customFormat="1" ht="14.4" x14ac:dyDescent="0.3">
      <c r="B92" s="56" t="s">
        <v>32</v>
      </c>
      <c r="C92" s="74"/>
      <c r="D92" s="73"/>
      <c r="E92" s="58" t="s">
        <v>33</v>
      </c>
    </row>
    <row r="93" spans="2:7" s="28" customFormat="1" x14ac:dyDescent="0.25">
      <c r="C93" s="75"/>
      <c r="D93" s="75"/>
    </row>
    <row r="94" spans="2:7" s="28" customFormat="1" x14ac:dyDescent="0.25"/>
    <row r="95" spans="2:7" s="28" customFormat="1" x14ac:dyDescent="0.25"/>
    <row r="96" spans="2:7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6">
    <mergeCell ref="B50:G50"/>
    <mergeCell ref="B2:G2"/>
    <mergeCell ref="B3:G3"/>
    <mergeCell ref="B4:G4"/>
    <mergeCell ref="B48:G48"/>
    <mergeCell ref="B49:G4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2019-12-06T17:20:35Z</dcterms:created>
  <dcterms:modified xsi:type="dcterms:W3CDTF">2024-07-15T23:56:13Z</dcterms:modified>
</cp:coreProperties>
</file>